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23250" windowHeight="1170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доходы!$A$2:$G$39</definedName>
  </definedNames>
  <calcPr calcId="145621"/>
</workbook>
</file>

<file path=xl/calcChain.xml><?xml version="1.0" encoding="utf-8"?>
<calcChain xmlns="http://schemas.openxmlformats.org/spreadsheetml/2006/main">
  <c r="G36" i="1" l="1"/>
  <c r="C35" i="1"/>
  <c r="C29" i="1"/>
  <c r="C23" i="1"/>
  <c r="C16" i="1"/>
  <c r="C13" i="1"/>
  <c r="C12" i="1" s="1"/>
  <c r="C9" i="1"/>
  <c r="C8" i="1" l="1"/>
  <c r="C7" i="1" s="1"/>
  <c r="C6" i="1" s="1"/>
  <c r="G22" i="1"/>
  <c r="F22" i="1"/>
  <c r="G31" i="1" l="1"/>
  <c r="G30" i="1"/>
  <c r="F31" i="1"/>
  <c r="F30" i="1"/>
  <c r="E29" i="1"/>
  <c r="D29" i="1"/>
  <c r="F29" i="1" l="1"/>
  <c r="G29" i="1"/>
  <c r="D35" i="1" l="1"/>
  <c r="F28" i="1" l="1"/>
  <c r="G24" i="1"/>
  <c r="F24" i="1"/>
  <c r="G28" i="1" l="1"/>
  <c r="E23" i="1"/>
  <c r="D23" i="1"/>
  <c r="G39" i="1" l="1"/>
  <c r="G38" i="1"/>
  <c r="G37" i="1"/>
  <c r="G34" i="1"/>
  <c r="G33" i="1"/>
  <c r="G32" i="1"/>
  <c r="G27" i="1"/>
  <c r="G26" i="1"/>
  <c r="G25" i="1"/>
  <c r="G23" i="1"/>
  <c r="G20" i="1"/>
  <c r="G19" i="1"/>
  <c r="G18" i="1"/>
  <c r="G17" i="1"/>
  <c r="G15" i="1"/>
  <c r="G14" i="1"/>
  <c r="G11" i="1"/>
  <c r="G10" i="1"/>
  <c r="F39" i="1"/>
  <c r="F38" i="1"/>
  <c r="F37" i="1"/>
  <c r="F34" i="1"/>
  <c r="F33" i="1"/>
  <c r="F32" i="1"/>
  <c r="F26" i="1"/>
  <c r="F25" i="1"/>
  <c r="F23" i="1"/>
  <c r="F20" i="1"/>
  <c r="F19" i="1"/>
  <c r="F18" i="1"/>
  <c r="F17" i="1"/>
  <c r="F15" i="1"/>
  <c r="F14" i="1"/>
  <c r="F11" i="1"/>
  <c r="F10" i="1"/>
  <c r="E16" i="1"/>
  <c r="D16" i="1"/>
  <c r="E13" i="1"/>
  <c r="E12" i="1" s="1"/>
  <c r="D13" i="1"/>
  <c r="D12" i="1" s="1"/>
  <c r="E9" i="1"/>
  <c r="D9" i="1"/>
  <c r="E8" i="1" l="1"/>
  <c r="D8" i="1"/>
  <c r="F9" i="1"/>
  <c r="G9" i="1"/>
  <c r="G16" i="1"/>
  <c r="G12" i="1"/>
  <c r="F16" i="1"/>
  <c r="F12" i="1"/>
  <c r="G13" i="1"/>
  <c r="F13" i="1"/>
  <c r="E35" i="1"/>
  <c r="D7" i="1" l="1"/>
  <c r="D6" i="1" s="1"/>
  <c r="G35" i="1"/>
  <c r="F35" i="1"/>
  <c r="E7" i="1"/>
  <c r="F8" i="1"/>
  <c r="G8" i="1"/>
  <c r="E6" i="1" l="1"/>
  <c r="G7" i="1"/>
  <c r="F7" i="1"/>
  <c r="F6" i="1" l="1"/>
  <c r="G6" i="1"/>
</calcChain>
</file>

<file path=xl/sharedStrings.xml><?xml version="1.0" encoding="utf-8"?>
<sst xmlns="http://schemas.openxmlformats.org/spreadsheetml/2006/main" count="77" uniqueCount="74">
  <si>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</si>
  <si>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</si>
  <si>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</si>
  <si>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</si>
  <si>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</si>
  <si>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</si>
  <si>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</si>
  <si>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</si>
  <si>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</si>
  <si>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</si>
  <si>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</si>
  <si>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</si>
  <si>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</si>
  <si>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</si>
  <si>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</si>
  <si>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</si>
  <si>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</si>
  <si>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</si>
  <si>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</si>
  <si>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</si>
  <si>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</si>
  <si>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</si>
  <si>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</si>
  <si>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</si>
  <si>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</si>
  <si>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</si>
  <si>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</si>
  <si>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</si>
  <si>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СОВОКУПНЫЙ ДОХОД</t>
  </si>
  <si>
    <t>1 05 00000 00 0000 000</t>
  </si>
  <si>
    <t>Налог взимаемый в связи с применением упрощенной системы налогообложения</t>
  </si>
  <si>
    <t>1 05 010000 00 0000 110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</si>
  <si>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</si>
  <si>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</si>
  <si>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</si>
  <si>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</si>
  <si>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</si>
  <si>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</si>
  <si>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Торговый сбор</t>
  </si>
  <si>
    <t>1 05 05000 00 0000 110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</si>
  <si>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</si>
  <si>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</si>
  <si>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</si>
  <si>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</si>
  <si>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</si>
  <si>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</si>
  <si>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</si>
  <si>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</si>
  <si>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</si>
  <si>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</si>
  <si>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</si>
  <si>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</si>
  <si>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</si>
  <si>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</si>
  <si>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</si>
  <si>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Уточненный годовой план</t>
  </si>
  <si>
    <t>Налог на имущество физических лиц</t>
  </si>
  <si>
    <t>1 06 01000 02 0000 110</t>
  </si>
  <si>
    <t>Земельный налог</t>
  </si>
  <si>
    <t>1 06 06000 02 0000 110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</si>
  <si>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</si>
  <si>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</si>
  <si>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</si>
  <si>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</si>
  <si>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</si>
  <si>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</si>
  <si>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</si>
  <si>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</si>
  <si>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2021 год</t>
  </si>
  <si>
    <t>Темп роста к соответствующему периоду 2021 года, %</t>
  </si>
  <si>
    <t>Сведения об исполнении консолидированного бюджета Калужской области за I полугодие 2021 года по доходам в сравнении с соответствующим периодом 2020 года</t>
  </si>
  <si>
    <t>Исполнено за I полугодие 2020 года</t>
  </si>
  <si>
    <t>Исполнено за I полугодие 2021 года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</si>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</sst>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2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4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29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164" fontId="5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wrapText="1"/>
    </xf>
    <xf numFmtId="49" fontId="4" fillId="3" borderId="8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15" zoomScaleSheetLayoutView="100" workbookViewId="0">
      <pane xSplit="2" ySplit="5" topLeftCell="C21" activePane="bottomRight" state="frozen"/>
      <selection pane="topRight" activeCell="C1" sqref="C1"/>
      <selection pane="bottomLeft" activeCell="A7" sqref="A7"/>
      <selection pane="bottomRight" activeCell="F36" sqref="F36"/>
    </sheetView>
  </sheetViews>
  <sheetFormatPr defaultColWidth="8.83203125" defaultRowHeight="12.75" x14ac:dyDescent="0.2"/>
  <cols>
    <col min="1" max="1" width="90.33203125" style="1" customWidth="1"/>
    <col min="2" max="2" width="29.33203125" style="1" customWidth="1"/>
    <col min="3" max="3" width="16.6640625" style="1" customWidth="1"/>
    <col min="4" max="4" width="16.33203125" style="1" customWidth="1"/>
    <col min="5" max="5" width="17.1640625" style="1" customWidth="1"/>
    <col min="6" max="6" width="12.83203125" style="1" customWidth="1"/>
    <col min="7" max="7" width="16.33203125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5" t="s">
        <v>70</v>
      </c>
      <c r="B2" s="65"/>
      <c r="C2" s="65"/>
      <c r="D2" s="65"/>
      <c r="E2" s="65"/>
      <c r="F2" s="65"/>
      <c r="G2" s="65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3" t="s">
        <v>16</v>
      </c>
      <c r="B4" s="67" t="s">
        <v>15</v>
      </c>
      <c r="C4" s="63" t="s">
        <v>71</v>
      </c>
      <c r="D4" s="69" t="s">
        <v>68</v>
      </c>
      <c r="E4" s="70"/>
      <c r="F4" s="71"/>
      <c r="G4" s="63" t="s">
        <v>69</v>
      </c>
    </row>
    <row r="5" spans="1:7" ht="42" customHeight="1" thickBot="1" x14ac:dyDescent="0.25">
      <c r="A5" s="66"/>
      <c r="B5" s="68"/>
      <c r="C5" s="64"/>
      <c r="D5" s="20" t="s">
        <v>55</v>
      </c>
      <c r="E5" s="37" t="s">
        <v>72</v>
      </c>
      <c r="F5" s="20" t="s">
        <v>14</v>
      </c>
      <c r="G5" s="64"/>
    </row>
    <row r="6" spans="1:7" ht="18.75" customHeight="1" thickBot="1" x14ac:dyDescent="0.35">
      <c r="A6" s="13" t="s">
        <v>2</v>
      </c>
      <c r="B6" s="14"/>
      <c r="C6" s="39">
        <f t="shared" ref="C6" si="0">C7+C34</f>
        <v>35876375.299999997</v>
      </c>
      <c r="D6" s="38">
        <f t="shared" ref="D6:E6" si="1">D7+D34</f>
        <v>86815206.5</v>
      </c>
      <c r="E6" s="39">
        <f t="shared" si="1"/>
        <v>43763317.400000006</v>
      </c>
      <c r="F6" s="57">
        <f>E6/D6*100</f>
        <v>50.409737146682943</v>
      </c>
      <c r="G6" s="61">
        <f>E6/C6*100</f>
        <v>121.98366483249497</v>
      </c>
    </row>
    <row r="7" spans="1:7" ht="20.45" customHeight="1" x14ac:dyDescent="0.25">
      <c r="A7" s="8" t="s">
        <v>3</v>
      </c>
      <c r="B7" s="9" t="s">
        <v>17</v>
      </c>
      <c r="C7" s="49">
        <f t="shared" ref="C7:E7" si="2">C8+C33</f>
        <v>30551510.5</v>
      </c>
      <c r="D7" s="40">
        <f>D8+D33</f>
        <v>69426867.299999997</v>
      </c>
      <c r="E7" s="49">
        <f t="shared" si="2"/>
        <v>35575355.900000006</v>
      </c>
      <c r="F7" s="54">
        <f t="shared" ref="F7:F39" si="3">E7/D7*100</f>
        <v>51.241482272670545</v>
      </c>
      <c r="G7" s="18">
        <f t="shared" ref="G7:G39" si="4">E7/C7*100</f>
        <v>116.44385275156854</v>
      </c>
    </row>
    <row r="8" spans="1:7" s="5" customFormat="1" ht="15.75" x14ac:dyDescent="0.25">
      <c r="A8" s="3" t="s">
        <v>4</v>
      </c>
      <c r="B8" s="4"/>
      <c r="C8" s="41">
        <f t="shared" ref="C8" si="5">C9+C12+C16+C23+C32+C29</f>
        <v>29388405.899999999</v>
      </c>
      <c r="D8" s="41">
        <f t="shared" ref="D8:E8" si="6">D9+D12+D16+D23+D32+D29</f>
        <v>67006859.099999994</v>
      </c>
      <c r="E8" s="41">
        <f t="shared" si="6"/>
        <v>34249038.900000006</v>
      </c>
      <c r="F8" s="59">
        <f t="shared" si="3"/>
        <v>51.112735860200928</v>
      </c>
      <c r="G8" s="34">
        <f t="shared" si="4"/>
        <v>116.53928769236173</v>
      </c>
    </row>
    <row r="9" spans="1:7" s="5" customFormat="1" ht="17.25" customHeight="1" x14ac:dyDescent="0.25">
      <c r="A9" s="21" t="s">
        <v>18</v>
      </c>
      <c r="B9" s="9" t="s">
        <v>19</v>
      </c>
      <c r="C9" s="41">
        <f t="shared" ref="C9" si="7">SUM(C10:C11)</f>
        <v>19768874.5</v>
      </c>
      <c r="D9" s="41">
        <f t="shared" ref="D9:E9" si="8">SUM(D10:D11)</f>
        <v>43456592.700000003</v>
      </c>
      <c r="E9" s="41">
        <f t="shared" si="8"/>
        <v>22569320.600000001</v>
      </c>
      <c r="F9" s="59">
        <f t="shared" si="3"/>
        <v>51.935320276502026</v>
      </c>
      <c r="G9" s="34">
        <f t="shared" si="4"/>
        <v>114.16593595148778</v>
      </c>
    </row>
    <row r="10" spans="1:7" ht="15.75" x14ac:dyDescent="0.25">
      <c r="A10" s="3" t="s">
        <v>5</v>
      </c>
      <c r="B10" s="22" t="s">
        <v>20</v>
      </c>
      <c r="C10" s="50">
        <v>9326093.4000000004</v>
      </c>
      <c r="D10" s="42">
        <v>17376779.199999999</v>
      </c>
      <c r="E10" s="50">
        <v>10730256.300000001</v>
      </c>
      <c r="F10" s="55">
        <f t="shared" si="3"/>
        <v>61.75054753529929</v>
      </c>
      <c r="G10" s="17">
        <f t="shared" si="4"/>
        <v>115.05628176531022</v>
      </c>
    </row>
    <row r="11" spans="1:7" ht="15.75" x14ac:dyDescent="0.25">
      <c r="A11" s="3" t="s">
        <v>6</v>
      </c>
      <c r="B11" s="22" t="s">
        <v>25</v>
      </c>
      <c r="C11" s="50">
        <v>10442781.1</v>
      </c>
      <c r="D11" s="42">
        <v>26079813.5</v>
      </c>
      <c r="E11" s="50">
        <v>11839064.300000001</v>
      </c>
      <c r="F11" s="55">
        <f t="shared" si="3"/>
        <v>45.395509826019271</v>
      </c>
      <c r="G11" s="17">
        <f t="shared" si="4"/>
        <v>113.37079832114838</v>
      </c>
    </row>
    <row r="12" spans="1:7" s="23" customFormat="1" ht="32.25" customHeight="1" x14ac:dyDescent="0.25">
      <c r="A12" s="21" t="s">
        <v>21</v>
      </c>
      <c r="B12" s="9" t="s">
        <v>22</v>
      </c>
      <c r="C12" s="41">
        <f t="shared" ref="C12:E12" si="9">C13</f>
        <v>4861959.4000000004</v>
      </c>
      <c r="D12" s="41">
        <f t="shared" si="9"/>
        <v>11674816.9</v>
      </c>
      <c r="E12" s="41">
        <f t="shared" si="9"/>
        <v>5779842.0999999996</v>
      </c>
      <c r="F12" s="59">
        <f t="shared" si="3"/>
        <v>49.506918605293073</v>
      </c>
      <c r="G12" s="34">
        <f t="shared" si="4"/>
        <v>118.87886394115095</v>
      </c>
    </row>
    <row r="13" spans="1:7" ht="31.5" x14ac:dyDescent="0.25">
      <c r="A13" s="3" t="s">
        <v>23</v>
      </c>
      <c r="B13" s="22" t="s">
        <v>24</v>
      </c>
      <c r="C13" s="42">
        <f t="shared" ref="C13" si="10">SUM(C14:C15)</f>
        <v>4861959.4000000004</v>
      </c>
      <c r="D13" s="42">
        <f t="shared" ref="D13:E13" si="11">SUM(D14:D15)</f>
        <v>11674816.9</v>
      </c>
      <c r="E13" s="42">
        <f t="shared" si="11"/>
        <v>5779842.0999999996</v>
      </c>
      <c r="F13" s="55">
        <f t="shared" si="3"/>
        <v>49.506918605293073</v>
      </c>
      <c r="G13" s="17">
        <f t="shared" si="4"/>
        <v>118.87886394115095</v>
      </c>
    </row>
    <row r="14" spans="1:7" s="26" customFormat="1" ht="15.75" x14ac:dyDescent="0.25">
      <c r="A14" s="24" t="s">
        <v>26</v>
      </c>
      <c r="B14" s="25"/>
      <c r="C14" s="51">
        <v>3272001.6</v>
      </c>
      <c r="D14" s="43">
        <v>8032497</v>
      </c>
      <c r="E14" s="51">
        <v>3889409.8</v>
      </c>
      <c r="F14" s="55">
        <f t="shared" si="3"/>
        <v>48.420930627176077</v>
      </c>
      <c r="G14" s="17">
        <f t="shared" si="4"/>
        <v>118.86943453817381</v>
      </c>
    </row>
    <row r="15" spans="1:7" s="26" customFormat="1" ht="15.75" x14ac:dyDescent="0.25">
      <c r="A15" s="24" t="s">
        <v>27</v>
      </c>
      <c r="B15" s="25"/>
      <c r="C15" s="51">
        <v>1589957.8</v>
      </c>
      <c r="D15" s="43">
        <v>3642319.9</v>
      </c>
      <c r="E15" s="51">
        <v>1890432.3</v>
      </c>
      <c r="F15" s="55">
        <f t="shared" si="3"/>
        <v>51.901874407022838</v>
      </c>
      <c r="G15" s="17">
        <f t="shared" si="4"/>
        <v>118.89826887229333</v>
      </c>
    </row>
    <row r="16" spans="1:7" s="27" customFormat="1" ht="15.75" x14ac:dyDescent="0.25">
      <c r="A16" s="21" t="s">
        <v>28</v>
      </c>
      <c r="B16" s="9" t="s">
        <v>29</v>
      </c>
      <c r="C16" s="41">
        <f t="shared" ref="C16" si="12">SUM(C17:C22)</f>
        <v>1692254</v>
      </c>
      <c r="D16" s="41">
        <f t="shared" ref="D16:E16" si="13">SUM(D17:D22)</f>
        <v>3971162.5</v>
      </c>
      <c r="E16" s="41">
        <f t="shared" si="13"/>
        <v>2463448.4</v>
      </c>
      <c r="F16" s="59">
        <f t="shared" si="3"/>
        <v>62.033432275813439</v>
      </c>
      <c r="G16" s="34">
        <f t="shared" si="4"/>
        <v>145.57202405785418</v>
      </c>
    </row>
    <row r="17" spans="1:12" s="26" customFormat="1" ht="31.5" x14ac:dyDescent="0.25">
      <c r="A17" s="3" t="s">
        <v>30</v>
      </c>
      <c r="B17" s="22" t="s">
        <v>31</v>
      </c>
      <c r="C17" s="50">
        <v>1409788.9</v>
      </c>
      <c r="D17" s="42">
        <v>3639551.2</v>
      </c>
      <c r="E17" s="50">
        <v>2171316.7999999998</v>
      </c>
      <c r="F17" s="55">
        <f t="shared" si="3"/>
        <v>59.658916187248579</v>
      </c>
      <c r="G17" s="17">
        <f t="shared" si="4"/>
        <v>154.01715817169506</v>
      </c>
    </row>
    <row r="18" spans="1:12" s="26" customFormat="1" ht="17.25" customHeight="1" x14ac:dyDescent="0.25">
      <c r="A18" s="3" t="s">
        <v>32</v>
      </c>
      <c r="B18" s="22" t="s">
        <v>33</v>
      </c>
      <c r="C18" s="50">
        <v>248978.6</v>
      </c>
      <c r="D18" s="42">
        <v>149390.79999999999</v>
      </c>
      <c r="E18" s="50">
        <v>104189.4</v>
      </c>
      <c r="F18" s="55">
        <f t="shared" si="3"/>
        <v>69.742848957231644</v>
      </c>
      <c r="G18" s="17">
        <f t="shared" si="4"/>
        <v>41.846728995985998</v>
      </c>
    </row>
    <row r="19" spans="1:12" s="26" customFormat="1" ht="15.75" x14ac:dyDescent="0.25">
      <c r="A19" s="3" t="s">
        <v>34</v>
      </c>
      <c r="B19" s="22" t="s">
        <v>35</v>
      </c>
      <c r="C19" s="50">
        <v>3473</v>
      </c>
      <c r="D19" s="42">
        <v>8893</v>
      </c>
      <c r="E19" s="50">
        <v>7117.6</v>
      </c>
      <c r="F19" s="55">
        <f t="shared" si="3"/>
        <v>80.035983357697077</v>
      </c>
      <c r="G19" s="17">
        <f t="shared" si="4"/>
        <v>204.94097322199826</v>
      </c>
    </row>
    <row r="20" spans="1:12" s="26" customFormat="1" ht="31.5" x14ac:dyDescent="0.25">
      <c r="A20" s="3" t="s">
        <v>36</v>
      </c>
      <c r="B20" s="22" t="s">
        <v>37</v>
      </c>
      <c r="C20" s="50">
        <v>14651.5</v>
      </c>
      <c r="D20" s="42">
        <v>104188</v>
      </c>
      <c r="E20" s="50">
        <v>142134.1</v>
      </c>
      <c r="F20" s="55">
        <f t="shared" si="3"/>
        <v>136.42079702077015</v>
      </c>
      <c r="G20" s="17">
        <f t="shared" si="4"/>
        <v>970.09930723816672</v>
      </c>
    </row>
    <row r="21" spans="1:12" s="26" customFormat="1" ht="15.75" x14ac:dyDescent="0.25">
      <c r="A21" s="3" t="s">
        <v>38</v>
      </c>
      <c r="B21" s="22" t="s">
        <v>39</v>
      </c>
      <c r="C21" s="50">
        <v>0</v>
      </c>
      <c r="D21" s="42">
        <v>0</v>
      </c>
      <c r="E21" s="50">
        <v>0</v>
      </c>
      <c r="F21" s="55" t="s">
        <v>73</v>
      </c>
      <c r="G21" s="17" t="s">
        <v>73</v>
      </c>
    </row>
    <row r="22" spans="1:12" s="26" customFormat="1" ht="15.75" x14ac:dyDescent="0.25">
      <c r="A22" s="3" t="s">
        <v>60</v>
      </c>
      <c r="B22" s="22" t="s">
        <v>61</v>
      </c>
      <c r="C22" s="50">
        <v>15362</v>
      </c>
      <c r="D22" s="42">
        <v>69139.5</v>
      </c>
      <c r="E22" s="50">
        <v>38690.5</v>
      </c>
      <c r="F22" s="55">
        <f t="shared" si="3"/>
        <v>55.960051779373586</v>
      </c>
      <c r="G22" s="17">
        <f t="shared" si="4"/>
        <v>251.85848196849369</v>
      </c>
    </row>
    <row r="23" spans="1:12" s="27" customFormat="1" ht="15.75" x14ac:dyDescent="0.25">
      <c r="A23" s="21" t="s">
        <v>40</v>
      </c>
      <c r="B23" s="9" t="s">
        <v>41</v>
      </c>
      <c r="C23" s="41">
        <f t="shared" ref="C23" si="14">SUM(C24:C28)</f>
        <v>2882100</v>
      </c>
      <c r="D23" s="41">
        <f t="shared" ref="D23:E23" si="15">SUM(D24:D28)</f>
        <v>7409604.1999999993</v>
      </c>
      <c r="E23" s="41">
        <f t="shared" si="15"/>
        <v>3224630.2</v>
      </c>
      <c r="F23" s="59">
        <f t="shared" si="3"/>
        <v>43.519601222424278</v>
      </c>
      <c r="G23" s="34">
        <f t="shared" si="4"/>
        <v>111.88474376322822</v>
      </c>
    </row>
    <row r="24" spans="1:12" s="27" customFormat="1" ht="15.75" x14ac:dyDescent="0.25">
      <c r="A24" s="3" t="s">
        <v>56</v>
      </c>
      <c r="B24" s="6" t="s">
        <v>57</v>
      </c>
      <c r="C24" s="42">
        <v>27708.400000000001</v>
      </c>
      <c r="D24" s="42">
        <v>263800.3</v>
      </c>
      <c r="E24" s="42">
        <v>36625.4</v>
      </c>
      <c r="F24" s="55">
        <f t="shared" si="3"/>
        <v>13.883759798605233</v>
      </c>
      <c r="G24" s="17">
        <f t="shared" si="4"/>
        <v>132.18157670598086</v>
      </c>
    </row>
    <row r="25" spans="1:12" ht="15.75" x14ac:dyDescent="0.25">
      <c r="A25" s="3" t="s">
        <v>7</v>
      </c>
      <c r="B25" s="6" t="s">
        <v>42</v>
      </c>
      <c r="C25" s="50">
        <v>2176275.5</v>
      </c>
      <c r="D25" s="42">
        <v>4780597.8</v>
      </c>
      <c r="E25" s="50">
        <v>2439386.7000000002</v>
      </c>
      <c r="F25" s="55">
        <f t="shared" si="3"/>
        <v>51.026813006523994</v>
      </c>
      <c r="G25" s="17">
        <f t="shared" si="4"/>
        <v>112.08997665966464</v>
      </c>
      <c r="L25" s="10"/>
    </row>
    <row r="26" spans="1:12" ht="15.75" x14ac:dyDescent="0.25">
      <c r="A26" s="3" t="s">
        <v>8</v>
      </c>
      <c r="B26" s="6" t="s">
        <v>43</v>
      </c>
      <c r="C26" s="50">
        <v>240111.6</v>
      </c>
      <c r="D26" s="42">
        <v>1139500</v>
      </c>
      <c r="E26" s="50">
        <v>280319.09999999998</v>
      </c>
      <c r="F26" s="55">
        <f t="shared" si="3"/>
        <v>24.600184291355855</v>
      </c>
      <c r="G26" s="17">
        <f t="shared" si="4"/>
        <v>116.74533841763579</v>
      </c>
    </row>
    <row r="27" spans="1:12" ht="15.75" x14ac:dyDescent="0.25">
      <c r="A27" s="3" t="s">
        <v>54</v>
      </c>
      <c r="B27" s="6" t="s">
        <v>44</v>
      </c>
      <c r="C27" s="50">
        <v>-19</v>
      </c>
      <c r="D27" s="42">
        <v>0</v>
      </c>
      <c r="E27" s="50">
        <v>42</v>
      </c>
      <c r="F27" s="55" t="s">
        <v>73</v>
      </c>
      <c r="G27" s="17">
        <f t="shared" si="4"/>
        <v>-221.0526315789474</v>
      </c>
    </row>
    <row r="28" spans="1:12" ht="15.75" x14ac:dyDescent="0.25">
      <c r="A28" s="3" t="s">
        <v>58</v>
      </c>
      <c r="B28" s="6" t="s">
        <v>59</v>
      </c>
      <c r="C28" s="50">
        <v>438023.5</v>
      </c>
      <c r="D28" s="42">
        <v>1225706.1000000001</v>
      </c>
      <c r="E28" s="50">
        <v>468257</v>
      </c>
      <c r="F28" s="55">
        <f t="shared" si="3"/>
        <v>38.20304067998029</v>
      </c>
      <c r="G28" s="17">
        <f t="shared" si="4"/>
        <v>106.90225524429626</v>
      </c>
    </row>
    <row r="29" spans="1:12" ht="31.5" x14ac:dyDescent="0.25">
      <c r="A29" s="21" t="s">
        <v>62</v>
      </c>
      <c r="B29" s="62" t="s">
        <v>63</v>
      </c>
      <c r="C29" s="41">
        <f t="shared" ref="C29" si="16">SUM(C30:C31)</f>
        <v>52492.3</v>
      </c>
      <c r="D29" s="41">
        <f t="shared" ref="D29:E29" si="17">SUM(D30:D31)</f>
        <v>137239</v>
      </c>
      <c r="E29" s="41">
        <f t="shared" si="17"/>
        <v>64778.2</v>
      </c>
      <c r="F29" s="59">
        <f t="shared" si="3"/>
        <v>47.201014288941188</v>
      </c>
      <c r="G29" s="34">
        <f t="shared" si="4"/>
        <v>123.40514704061356</v>
      </c>
    </row>
    <row r="30" spans="1:12" ht="15.75" x14ac:dyDescent="0.25">
      <c r="A30" s="3" t="s">
        <v>64</v>
      </c>
      <c r="B30" s="4" t="s">
        <v>65</v>
      </c>
      <c r="C30" s="50">
        <v>51986.3</v>
      </c>
      <c r="D30" s="42">
        <v>136019</v>
      </c>
      <c r="E30" s="50">
        <v>64353.7</v>
      </c>
      <c r="F30" s="55">
        <f t="shared" si="3"/>
        <v>47.312287253986575</v>
      </c>
      <c r="G30" s="17">
        <f t="shared" si="4"/>
        <v>123.78972921712065</v>
      </c>
    </row>
    <row r="31" spans="1:12" ht="31.5" x14ac:dyDescent="0.25">
      <c r="A31" s="3" t="s">
        <v>66</v>
      </c>
      <c r="B31" s="4" t="s">
        <v>67</v>
      </c>
      <c r="C31" s="50">
        <v>506</v>
      </c>
      <c r="D31" s="42">
        <v>1220</v>
      </c>
      <c r="E31" s="50">
        <v>424.5</v>
      </c>
      <c r="F31" s="55">
        <f t="shared" si="3"/>
        <v>34.795081967213115</v>
      </c>
      <c r="G31" s="17">
        <f t="shared" si="4"/>
        <v>83.893280632411077</v>
      </c>
    </row>
    <row r="32" spans="1:12" s="23" customFormat="1" ht="15.75" x14ac:dyDescent="0.25">
      <c r="A32" s="21" t="s">
        <v>45</v>
      </c>
      <c r="B32" s="28"/>
      <c r="C32" s="52">
        <v>130725.7</v>
      </c>
      <c r="D32" s="41">
        <v>357443.8</v>
      </c>
      <c r="E32" s="52">
        <v>147019.4</v>
      </c>
      <c r="F32" s="59">
        <f t="shared" si="3"/>
        <v>41.130773564963221</v>
      </c>
      <c r="G32" s="34">
        <f t="shared" si="4"/>
        <v>112.46403729335547</v>
      </c>
    </row>
    <row r="33" spans="1:7" s="31" customFormat="1" ht="16.5" thickBot="1" x14ac:dyDescent="0.3">
      <c r="A33" s="29" t="s">
        <v>9</v>
      </c>
      <c r="B33" s="30"/>
      <c r="C33" s="53">
        <v>1163104.6000000001</v>
      </c>
      <c r="D33" s="44">
        <v>2420008.2000000002</v>
      </c>
      <c r="E33" s="53">
        <v>1326317</v>
      </c>
      <c r="F33" s="60">
        <f t="shared" si="3"/>
        <v>54.806301896001841</v>
      </c>
      <c r="G33" s="58">
        <f t="shared" si="4"/>
        <v>114.03247824830198</v>
      </c>
    </row>
    <row r="34" spans="1:7" ht="17.25" customHeight="1" x14ac:dyDescent="0.25">
      <c r="A34" s="15" t="s">
        <v>10</v>
      </c>
      <c r="B34" s="16" t="s">
        <v>46</v>
      </c>
      <c r="C34" s="54">
        <v>5324864.8</v>
      </c>
      <c r="D34" s="45">
        <v>17388339.199999999</v>
      </c>
      <c r="E34" s="54">
        <v>8187961.5</v>
      </c>
      <c r="F34" s="54">
        <f t="shared" si="3"/>
        <v>47.088807078251612</v>
      </c>
      <c r="G34" s="18">
        <f t="shared" si="4"/>
        <v>153.76843934140828</v>
      </c>
    </row>
    <row r="35" spans="1:7" s="31" customFormat="1" ht="32.25" customHeight="1" x14ac:dyDescent="0.25">
      <c r="A35" s="32" t="s">
        <v>11</v>
      </c>
      <c r="B35" s="33" t="s">
        <v>47</v>
      </c>
      <c r="C35" s="46">
        <f t="shared" ref="C35:E35" si="18">SUM(C36:C39)</f>
        <v>6915660.1000000006</v>
      </c>
      <c r="D35" s="46">
        <f>SUM(D36:D39)</f>
        <v>16572161.200000001</v>
      </c>
      <c r="E35" s="46">
        <f t="shared" si="18"/>
        <v>8096395.9000000004</v>
      </c>
      <c r="F35" s="59">
        <f t="shared" si="3"/>
        <v>48.855401551367969</v>
      </c>
      <c r="G35" s="34">
        <f t="shared" si="4"/>
        <v>117.07336368367787</v>
      </c>
    </row>
    <row r="36" spans="1:7" ht="18.75" customHeight="1" x14ac:dyDescent="0.25">
      <c r="A36" s="11" t="s">
        <v>48</v>
      </c>
      <c r="B36" s="12" t="s">
        <v>49</v>
      </c>
      <c r="C36" s="55">
        <v>724423.5</v>
      </c>
      <c r="D36" s="47">
        <v>0</v>
      </c>
      <c r="E36" s="55">
        <v>597993.9</v>
      </c>
      <c r="F36" s="55" t="s">
        <v>73</v>
      </c>
      <c r="G36" s="17">
        <f t="shared" si="4"/>
        <v>82.547556781357869</v>
      </c>
    </row>
    <row r="37" spans="1:7" ht="30" customHeight="1" x14ac:dyDescent="0.25">
      <c r="A37" s="11" t="s">
        <v>12</v>
      </c>
      <c r="B37" s="12" t="s">
        <v>50</v>
      </c>
      <c r="C37" s="55">
        <v>1484683.6</v>
      </c>
      <c r="D37" s="47">
        <v>7829803.5999999996</v>
      </c>
      <c r="E37" s="55">
        <v>2145772.7999999998</v>
      </c>
      <c r="F37" s="55">
        <f t="shared" si="3"/>
        <v>27.405193151971268</v>
      </c>
      <c r="G37" s="17">
        <f t="shared" si="4"/>
        <v>144.52727840463783</v>
      </c>
    </row>
    <row r="38" spans="1:7" ht="15.75" customHeight="1" x14ac:dyDescent="0.25">
      <c r="A38" s="11" t="s">
        <v>51</v>
      </c>
      <c r="B38" s="12" t="s">
        <v>52</v>
      </c>
      <c r="C38" s="55">
        <v>1556059.8</v>
      </c>
      <c r="D38" s="47">
        <v>3873256.2</v>
      </c>
      <c r="E38" s="55">
        <v>1769225.3</v>
      </c>
      <c r="F38" s="55">
        <f t="shared" si="3"/>
        <v>45.677982778417807</v>
      </c>
      <c r="G38" s="17">
        <f t="shared" si="4"/>
        <v>113.69905578178935</v>
      </c>
    </row>
    <row r="39" spans="1:7" ht="16.5" thickBot="1" x14ac:dyDescent="0.3">
      <c r="A39" s="35" t="s">
        <v>13</v>
      </c>
      <c r="B39" s="36" t="s">
        <v>53</v>
      </c>
      <c r="C39" s="56">
        <v>3150493.2</v>
      </c>
      <c r="D39" s="48">
        <v>4869101.4000000004</v>
      </c>
      <c r="E39" s="56">
        <v>3583403.9</v>
      </c>
      <c r="F39" s="56">
        <f t="shared" si="3"/>
        <v>73.594768430988097</v>
      </c>
      <c r="G39" s="19">
        <f t="shared" si="4"/>
        <v>113.74104537029312</v>
      </c>
    </row>
    <row r="40" spans="1:7" x14ac:dyDescent="0.2">
      <c r="E40" s="7"/>
      <c r="F40" s="7"/>
      <c r="G40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2021-09-16T09:42:22Z</cp:lastPrinted>
  <dcterms:created xsi:type="dcterms:W3CDTF">2016-06-14T14:48:33Z</dcterms:created>
  <dcterms:modified xsi:type="dcterms:W3CDTF">2021-09-16T09:42:22Z</dcterms:modified>
</cp:coreProperties>
</file>